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20" windowHeight="10110"/>
  </bookViews>
  <sheets>
    <sheet name="opbrengsten" sheetId="2" r:id="rId1"/>
  </sheets>
  <calcPr calcId="145621"/>
</workbook>
</file>

<file path=xl/calcChain.xml><?xml version="1.0" encoding="utf-8"?>
<calcChain xmlns="http://schemas.openxmlformats.org/spreadsheetml/2006/main">
  <c r="D36" i="2" l="1"/>
  <c r="D18" i="2"/>
  <c r="C36" i="2"/>
  <c r="C18" i="2"/>
  <c r="D50" i="2" l="1"/>
  <c r="D55" i="2" l="1"/>
  <c r="D47" i="2" l="1"/>
  <c r="D46" i="2"/>
  <c r="D44" i="2" l="1"/>
  <c r="D45" i="2" l="1"/>
  <c r="D48" i="2"/>
  <c r="D49" i="2"/>
  <c r="D51" i="2"/>
  <c r="D52" i="2"/>
  <c r="D53" i="2"/>
  <c r="D54" i="2"/>
  <c r="D43" i="2"/>
  <c r="C28" i="2" l="1"/>
  <c r="C10" i="2" l="1"/>
  <c r="C47" i="2" s="1"/>
  <c r="C9" i="2" l="1"/>
  <c r="C27" i="2"/>
  <c r="C46" i="2" l="1"/>
  <c r="C26" i="2"/>
  <c r="C8" i="2"/>
  <c r="C11" i="2"/>
  <c r="C12" i="2"/>
  <c r="C13" i="2"/>
  <c r="C14" i="2"/>
  <c r="C15" i="2"/>
  <c r="C16" i="2"/>
  <c r="C17" i="2"/>
  <c r="C6" i="2"/>
  <c r="C7" i="2"/>
  <c r="C25" i="2"/>
  <c r="C24" i="2"/>
  <c r="C35" i="2"/>
  <c r="C34" i="2"/>
  <c r="C33" i="2"/>
  <c r="C32" i="2"/>
  <c r="C31" i="2"/>
  <c r="C30" i="2"/>
  <c r="C49" i="2" s="1"/>
  <c r="C29" i="2"/>
  <c r="C53" i="2" l="1"/>
  <c r="C43" i="2"/>
  <c r="C51" i="2"/>
  <c r="C50" i="2"/>
  <c r="C54" i="2"/>
  <c r="C48" i="2"/>
  <c r="C52" i="2"/>
  <c r="C44" i="2"/>
  <c r="C45" i="2"/>
  <c r="C55" i="2" l="1"/>
</calcChain>
</file>

<file path=xl/sharedStrings.xml><?xml version="1.0" encoding="utf-8"?>
<sst xmlns="http://schemas.openxmlformats.org/spreadsheetml/2006/main" count="32" uniqueCount="14">
  <si>
    <t>kWh</t>
  </si>
  <si>
    <t>windex</t>
  </si>
  <si>
    <t>P50</t>
  </si>
  <si>
    <t>realisatie</t>
  </si>
  <si>
    <t xml:space="preserve"> </t>
  </si>
  <si>
    <t>%</t>
  </si>
  <si>
    <t xml:space="preserve">% </t>
  </si>
  <si>
    <t>Totaal Kennemerwind</t>
  </si>
  <si>
    <t>jaar</t>
  </si>
  <si>
    <t>feb-15</t>
  </si>
  <si>
    <t>Windpark Zijpe</t>
  </si>
  <si>
    <t>Burgervlotbrug</t>
  </si>
  <si>
    <t>maand</t>
  </si>
  <si>
    <t xml:space="preserve">           Kennemerwind: maandelijkse opbrengsten in kWh december 2014 tot en met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</si>
</sst>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_-* #,##0_-;_-* #,##0\-;_-* &quot;-&quot;??_-;_-@_-"/>
    <numFmt numFmtId="166" formatCode="_-* #,##0.0000_-;_-* #,##0.0000\-;_-* &quot;-&quot;??_-;_-@_-"/>
    <numFmt numFmtId="167" formatCode="_-* #,##0_-;_-* #,##0\-;_-* &quot;-&quot;????_-;_-@_-"/>
  </numFmts>
  <fonts count="1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" fontId="4" fillId="0" borderId="3" xfId="0" applyNumberFormat="1" applyFont="1" applyBorder="1" applyAlignment="1">
      <alignment horizontal="center"/>
    </xf>
    <xf numFmtId="17" fontId="5" fillId="0" borderId="3" xfId="2" applyNumberFormat="1" applyFont="1" applyFill="1" applyBorder="1" applyAlignment="1">
      <alignment horizontal="center"/>
    </xf>
    <xf numFmtId="165" fontId="4" fillId="2" borderId="3" xfId="1" applyNumberFormat="1" applyFont="1" applyFill="1" applyBorder="1"/>
    <xf numFmtId="165" fontId="4" fillId="3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2" borderId="3" xfId="0" applyNumberFormat="1" applyFont="1" applyFill="1" applyBorder="1"/>
    <xf numFmtId="0" fontId="4" fillId="3" borderId="3" xfId="0" applyFont="1" applyFill="1" applyBorder="1" applyAlignment="1">
      <alignment horizontal="center"/>
    </xf>
    <xf numFmtId="167" fontId="4" fillId="3" borderId="3" xfId="0" applyNumberFormat="1" applyFont="1" applyFill="1" applyBorder="1"/>
    <xf numFmtId="0" fontId="7" fillId="2" borderId="3" xfId="0" applyFont="1" applyFill="1" applyBorder="1" applyAlignment="1">
      <alignment horizontal="center"/>
    </xf>
    <xf numFmtId="166" fontId="4" fillId="0" borderId="3" xfId="1" applyNumberFormat="1" applyFont="1" applyBorder="1" applyAlignment="1"/>
    <xf numFmtId="166" fontId="4" fillId="0" borderId="3" xfId="1" applyNumberFormat="1" applyFont="1" applyFill="1" applyBorder="1" applyAlignment="1"/>
    <xf numFmtId="0" fontId="9" fillId="0" borderId="0" xfId="0" applyFont="1"/>
    <xf numFmtId="165" fontId="10" fillId="0" borderId="0" xfId="1" applyNumberFormat="1" applyFont="1" applyFill="1" applyBorder="1"/>
    <xf numFmtId="0" fontId="4" fillId="0" borderId="3" xfId="0" applyFont="1" applyBorder="1" applyAlignment="1">
      <alignment horizontal="center"/>
    </xf>
    <xf numFmtId="0" fontId="12" fillId="0" borderId="3" xfId="0" applyFont="1" applyBorder="1"/>
    <xf numFmtId="166" fontId="4" fillId="0" borderId="3" xfId="1" applyNumberFormat="1" applyFont="1" applyBorder="1"/>
    <xf numFmtId="49" fontId="4" fillId="0" borderId="3" xfId="1" applyNumberFormat="1" applyFont="1" applyBorder="1" applyAlignment="1">
      <alignment horizontal="center"/>
    </xf>
    <xf numFmtId="0" fontId="12" fillId="0" borderId="0" xfId="0" applyFont="1"/>
    <xf numFmtId="0" fontId="10" fillId="0" borderId="3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7" fontId="4" fillId="0" borderId="3" xfId="0" applyNumberFormat="1" applyFont="1" applyBorder="1"/>
    <xf numFmtId="165" fontId="4" fillId="0" borderId="3" xfId="0" applyNumberFormat="1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6">
    <cellStyle name="Komma" xfId="1" builtinId="3"/>
    <cellStyle name="Komma 2" xfId="3"/>
    <cellStyle name="Komma 3" xfId="5"/>
    <cellStyle name="Standaard" xfId="0" builtinId="0"/>
    <cellStyle name="Standaard 2" xfId="2"/>
    <cellStyle name="Standaard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P50</c:v>
          </c:tx>
          <c:marker>
            <c:symbol val="none"/>
          </c:marker>
          <c:cat>
            <c:numRef>
              <c:f>opbrengsten!$B$24:$B$35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opbrengsten!$C$24:$C$35</c:f>
              <c:numCache>
                <c:formatCode>_-* #,##0_-;_-* #,##0\-;_-* "-"????_-;_-@_-</c:formatCode>
                <c:ptCount val="12"/>
                <c:pt idx="0">
                  <c:v>158550</c:v>
                </c:pt>
                <c:pt idx="1">
                  <c:v>191100.00000000003</c:v>
                </c:pt>
                <c:pt idx="2">
                  <c:v>168600</c:v>
                </c:pt>
                <c:pt idx="3">
                  <c:v>153600</c:v>
                </c:pt>
                <c:pt idx="4">
                  <c:v>107400</c:v>
                </c:pt>
                <c:pt idx="5">
                  <c:v>106200</c:v>
                </c:pt>
                <c:pt idx="6">
                  <c:v>83700</c:v>
                </c:pt>
                <c:pt idx="7">
                  <c:v>83700</c:v>
                </c:pt>
                <c:pt idx="8">
                  <c:v>75000</c:v>
                </c:pt>
                <c:pt idx="9">
                  <c:v>94950</c:v>
                </c:pt>
                <c:pt idx="10">
                  <c:v>136200</c:v>
                </c:pt>
                <c:pt idx="11">
                  <c:v>141150</c:v>
                </c:pt>
              </c:numCache>
            </c:numRef>
          </c:val>
          <c:smooth val="0"/>
        </c:ser>
        <c:ser>
          <c:idx val="1"/>
          <c:order val="1"/>
          <c:tx>
            <c:v>Opbrengst</c:v>
          </c:tx>
          <c:marker>
            <c:symbol val="none"/>
          </c:marker>
          <c:cat>
            <c:numRef>
              <c:f>opbrengsten!$B$24:$B$35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opbrengsten!$D$24:$D$35</c:f>
              <c:numCache>
                <c:formatCode>_-* #,##0_-;_-* #,##0\-;_-* "-"??_-;_-@_-</c:formatCode>
                <c:ptCount val="12"/>
                <c:pt idx="0">
                  <c:v>216500</c:v>
                </c:pt>
                <c:pt idx="1">
                  <c:v>211000</c:v>
                </c:pt>
                <c:pt idx="2">
                  <c:v>95350</c:v>
                </c:pt>
                <c:pt idx="3">
                  <c:v>128950</c:v>
                </c:pt>
                <c:pt idx="4">
                  <c:v>73800</c:v>
                </c:pt>
                <c:pt idx="5">
                  <c:v>123700</c:v>
                </c:pt>
                <c:pt idx="6">
                  <c:v>92850</c:v>
                </c:pt>
                <c:pt idx="7">
                  <c:v>111700</c:v>
                </c:pt>
                <c:pt idx="8">
                  <c:v>67100</c:v>
                </c:pt>
                <c:pt idx="9">
                  <c:v>73500</c:v>
                </c:pt>
                <c:pt idx="10">
                  <c:v>33200</c:v>
                </c:pt>
                <c:pt idx="11">
                  <c:v>177300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80096"/>
        <c:axId val="126981632"/>
      </c:lineChart>
      <c:dateAx>
        <c:axId val="12698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6981632"/>
        <c:crosses val="autoZero"/>
        <c:auto val="1"/>
        <c:lblOffset val="100"/>
        <c:baseTimeUnit val="months"/>
      </c:dateAx>
      <c:valAx>
        <c:axId val="126981632"/>
        <c:scaling>
          <c:orientation val="minMax"/>
        </c:scaling>
        <c:delete val="0"/>
        <c:axPos val="l"/>
        <c:majorGridlines/>
        <c:numFmt formatCode="_-* #,##0_-;_-* #,##0\-;_-* &quot;-&quot;????_-;_-@_-" sourceLinked="1"/>
        <c:majorTickMark val="out"/>
        <c:minorTickMark val="none"/>
        <c:tickLblPos val="nextTo"/>
        <c:crossAx val="126980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aseline="0"/>
          </a:pPr>
          <a:endParaRPr lang="nl-NL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P50</c:v>
          </c:tx>
          <c:marker>
            <c:symbol val="none"/>
          </c:marker>
          <c:cat>
            <c:strRef>
              <c:f>opbrengsten!$B$6:$B$17</c:f>
              <c:strCache>
                <c:ptCount val="12"/>
                <c:pt idx="0">
                  <c:v>dec-14</c:v>
                </c:pt>
                <c:pt idx="1">
                  <c:v>jan-14</c:v>
                </c:pt>
                <c:pt idx="2">
                  <c:v>feb-15</c:v>
                </c:pt>
                <c:pt idx="3">
                  <c:v>mrt-15</c:v>
                </c:pt>
                <c:pt idx="4">
                  <c:v>apr-15</c:v>
                </c:pt>
                <c:pt idx="5">
                  <c:v>mei-15</c:v>
                </c:pt>
                <c:pt idx="6">
                  <c:v>jun-15</c:v>
                </c:pt>
                <c:pt idx="7">
                  <c:v>jul-15</c:v>
                </c:pt>
                <c:pt idx="8">
                  <c:v>aug-15</c:v>
                </c:pt>
                <c:pt idx="9">
                  <c:v>sep-15</c:v>
                </c:pt>
                <c:pt idx="10">
                  <c:v>okt-15</c:v>
                </c:pt>
                <c:pt idx="11">
                  <c:v>nov-15</c:v>
                </c:pt>
              </c:strCache>
            </c:strRef>
          </c:cat>
          <c:val>
            <c:numRef>
              <c:f>opbrengsten!$C$6:$C$17</c:f>
              <c:numCache>
                <c:formatCode>_-* #,##0_-;_-* #,##0\-;_-* "-"??_-;_-@_-</c:formatCode>
                <c:ptCount val="12"/>
                <c:pt idx="0">
                  <c:v>1479800</c:v>
                </c:pt>
                <c:pt idx="1">
                  <c:v>1783600.0000000002</c:v>
                </c:pt>
                <c:pt idx="2">
                  <c:v>1573600</c:v>
                </c:pt>
                <c:pt idx="3">
                  <c:v>1433600</c:v>
                </c:pt>
                <c:pt idx="4">
                  <c:v>1002400</c:v>
                </c:pt>
                <c:pt idx="5">
                  <c:v>991200</c:v>
                </c:pt>
                <c:pt idx="6">
                  <c:v>781200</c:v>
                </c:pt>
                <c:pt idx="7">
                  <c:v>781200</c:v>
                </c:pt>
                <c:pt idx="8">
                  <c:v>700000</c:v>
                </c:pt>
                <c:pt idx="9">
                  <c:v>886199.99999999988</c:v>
                </c:pt>
                <c:pt idx="10">
                  <c:v>1271200</c:v>
                </c:pt>
                <c:pt idx="11">
                  <c:v>1317400</c:v>
                </c:pt>
              </c:numCache>
            </c:numRef>
          </c:val>
          <c:smooth val="0"/>
        </c:ser>
        <c:ser>
          <c:idx val="1"/>
          <c:order val="1"/>
          <c:tx>
            <c:v>Opbrengst</c:v>
          </c:tx>
          <c:marker>
            <c:symbol val="none"/>
          </c:marker>
          <c:cat>
            <c:strRef>
              <c:f>opbrengsten!$B$6:$B$17</c:f>
              <c:strCache>
                <c:ptCount val="12"/>
                <c:pt idx="0">
                  <c:v>dec-14</c:v>
                </c:pt>
                <c:pt idx="1">
                  <c:v>jan-14</c:v>
                </c:pt>
                <c:pt idx="2">
                  <c:v>feb-15</c:v>
                </c:pt>
                <c:pt idx="3">
                  <c:v>mrt-15</c:v>
                </c:pt>
                <c:pt idx="4">
                  <c:v>apr-15</c:v>
                </c:pt>
                <c:pt idx="5">
                  <c:v>mei-15</c:v>
                </c:pt>
                <c:pt idx="6">
                  <c:v>jun-15</c:v>
                </c:pt>
                <c:pt idx="7">
                  <c:v>jul-15</c:v>
                </c:pt>
                <c:pt idx="8">
                  <c:v>aug-15</c:v>
                </c:pt>
                <c:pt idx="9">
                  <c:v>sep-15</c:v>
                </c:pt>
                <c:pt idx="10">
                  <c:v>okt-15</c:v>
                </c:pt>
                <c:pt idx="11">
                  <c:v>nov-15</c:v>
                </c:pt>
              </c:strCache>
            </c:strRef>
          </c:cat>
          <c:val>
            <c:numRef>
              <c:f>opbrengsten!$D$6:$D$17</c:f>
              <c:numCache>
                <c:formatCode>_-* #,##0_-;_-* #,##0\-;_-* "-"??_-;_-@_-</c:formatCode>
                <c:ptCount val="12"/>
                <c:pt idx="0">
                  <c:v>1936000</c:v>
                </c:pt>
                <c:pt idx="1">
                  <c:v>1812000</c:v>
                </c:pt>
                <c:pt idx="2">
                  <c:v>1019000</c:v>
                </c:pt>
                <c:pt idx="3">
                  <c:v>1442000</c:v>
                </c:pt>
                <c:pt idx="4">
                  <c:v>866000</c:v>
                </c:pt>
                <c:pt idx="5">
                  <c:v>1176000</c:v>
                </c:pt>
                <c:pt idx="6">
                  <c:v>826000</c:v>
                </c:pt>
                <c:pt idx="7">
                  <c:v>1078000</c:v>
                </c:pt>
                <c:pt idx="8">
                  <c:v>762000</c:v>
                </c:pt>
                <c:pt idx="9">
                  <c:v>1018000</c:v>
                </c:pt>
                <c:pt idx="10">
                  <c:v>541000</c:v>
                </c:pt>
                <c:pt idx="11">
                  <c:v>1940000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91904"/>
        <c:axId val="126893440"/>
      </c:lineChart>
      <c:catAx>
        <c:axId val="12689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893440"/>
        <c:crosses val="autoZero"/>
        <c:auto val="1"/>
        <c:lblAlgn val="ctr"/>
        <c:lblOffset val="100"/>
        <c:noMultiLvlLbl val="0"/>
      </c:catAx>
      <c:valAx>
        <c:axId val="126893440"/>
        <c:scaling>
          <c:orientation val="minMax"/>
        </c:scaling>
        <c:delete val="0"/>
        <c:axPos val="l"/>
        <c:majorGridlines/>
        <c:numFmt formatCode="_-* #,##0_-;_-* #,##0\-;_-* &quot;-&quot;??_-;_-@_-" sourceLinked="1"/>
        <c:majorTickMark val="out"/>
        <c:minorTickMark val="none"/>
        <c:tickLblPos val="nextTo"/>
        <c:crossAx val="126891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P50</c:v>
          </c:tx>
          <c:marker>
            <c:symbol val="none"/>
          </c:marker>
          <c:cat>
            <c:numRef>
              <c:f>opbrengsten!$B$43:$B$54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opbrengsten!$C$43:$C$54</c:f>
              <c:numCache>
                <c:formatCode>_-* #,##0_-;_-* #,##0\-;_-* "-"????_-;_-@_-</c:formatCode>
                <c:ptCount val="12"/>
                <c:pt idx="0">
                  <c:v>1638350</c:v>
                </c:pt>
                <c:pt idx="1">
                  <c:v>1974700.0000000002</c:v>
                </c:pt>
                <c:pt idx="2">
                  <c:v>1742200</c:v>
                </c:pt>
                <c:pt idx="3">
                  <c:v>1587200</c:v>
                </c:pt>
                <c:pt idx="4">
                  <c:v>1109800</c:v>
                </c:pt>
                <c:pt idx="5">
                  <c:v>1097400</c:v>
                </c:pt>
                <c:pt idx="6">
                  <c:v>864900</c:v>
                </c:pt>
                <c:pt idx="7">
                  <c:v>864900</c:v>
                </c:pt>
                <c:pt idx="8">
                  <c:v>775000</c:v>
                </c:pt>
                <c:pt idx="9">
                  <c:v>981149.99999999988</c:v>
                </c:pt>
                <c:pt idx="10">
                  <c:v>1407400</c:v>
                </c:pt>
                <c:pt idx="11">
                  <c:v>1458550</c:v>
                </c:pt>
              </c:numCache>
            </c:numRef>
          </c:val>
          <c:smooth val="0"/>
        </c:ser>
        <c:ser>
          <c:idx val="1"/>
          <c:order val="1"/>
          <c:tx>
            <c:v>Opbrengst</c:v>
          </c:tx>
          <c:marker>
            <c:symbol val="none"/>
          </c:marker>
          <c:cat>
            <c:numRef>
              <c:f>opbrengsten!$B$43:$B$54</c:f>
              <c:numCache>
                <c:formatCode>mmm\-yy</c:formatCode>
                <c:ptCount val="12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</c:numCache>
            </c:numRef>
          </c:cat>
          <c:val>
            <c:numRef>
              <c:f>opbrengsten!$D$43:$D$54</c:f>
              <c:numCache>
                <c:formatCode>_-* #,##0_-;_-* #,##0\-;_-* "-"??_-;_-@_-</c:formatCode>
                <c:ptCount val="12"/>
                <c:pt idx="0">
                  <c:v>2152500</c:v>
                </c:pt>
                <c:pt idx="1">
                  <c:v>2023000</c:v>
                </c:pt>
                <c:pt idx="2">
                  <c:v>1114350</c:v>
                </c:pt>
                <c:pt idx="3">
                  <c:v>1570950</c:v>
                </c:pt>
                <c:pt idx="4">
                  <c:v>939800</c:v>
                </c:pt>
                <c:pt idx="5">
                  <c:v>1299700</c:v>
                </c:pt>
                <c:pt idx="6">
                  <c:v>918850</c:v>
                </c:pt>
                <c:pt idx="7">
                  <c:v>1189700</c:v>
                </c:pt>
                <c:pt idx="8">
                  <c:v>829100</c:v>
                </c:pt>
                <c:pt idx="9">
                  <c:v>1091500</c:v>
                </c:pt>
                <c:pt idx="10">
                  <c:v>574200</c:v>
                </c:pt>
                <c:pt idx="11">
                  <c:v>2117300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4160"/>
        <c:axId val="160605696"/>
      </c:lineChart>
      <c:dateAx>
        <c:axId val="160604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0605696"/>
        <c:crosses val="autoZero"/>
        <c:auto val="1"/>
        <c:lblOffset val="100"/>
        <c:baseTimeUnit val="months"/>
      </c:dateAx>
      <c:valAx>
        <c:axId val="160605696"/>
        <c:scaling>
          <c:orientation val="minMax"/>
        </c:scaling>
        <c:delete val="0"/>
        <c:axPos val="l"/>
        <c:majorGridlines/>
        <c:numFmt formatCode="_-* #,##0_-;_-* #,##0\-;_-* &quot;-&quot;????_-;_-@_-" sourceLinked="1"/>
        <c:majorTickMark val="out"/>
        <c:minorTickMark val="none"/>
        <c:tickLblPos val="nextTo"/>
        <c:crossAx val="16060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19</xdr:row>
      <xdr:rowOff>133350</xdr:rowOff>
    </xdr:from>
    <xdr:to>
      <xdr:col>12</xdr:col>
      <xdr:colOff>257175</xdr:colOff>
      <xdr:row>36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</xdr:row>
      <xdr:rowOff>95250</xdr:rowOff>
    </xdr:from>
    <xdr:to>
      <xdr:col>12</xdr:col>
      <xdr:colOff>247650</xdr:colOff>
      <xdr:row>18</xdr:row>
      <xdr:rowOff>28575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314325</xdr:colOff>
      <xdr:row>38</xdr:row>
      <xdr:rowOff>123825</xdr:rowOff>
    </xdr:from>
    <xdr:to>
      <xdr:col>12</xdr:col>
      <xdr:colOff>247650</xdr:colOff>
      <xdr:row>55</xdr:row>
      <xdr:rowOff>38100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topLeftCell="A4" workbookViewId="0">
      <selection activeCell="E17" sqref="E17"/>
    </sheetView>
  </sheetViews>
  <sheetFormatPr defaultRowHeight="12.75" x14ac:dyDescent="0.2"/>
  <cols>
    <col min="1" max="1" width="6.25" customWidth="1"/>
    <col min="2" max="2" width="7.625" customWidth="1"/>
    <col min="3" max="3" width="11" customWidth="1"/>
    <col min="4" max="4" width="11.875" bestFit="1" customWidth="1"/>
    <col min="5" max="5" width="10.125" customWidth="1"/>
    <col min="6" max="6" width="5.75" customWidth="1"/>
    <col min="14" max="14" width="10.625" customWidth="1"/>
  </cols>
  <sheetData>
    <row r="1" spans="1:7" ht="21" x14ac:dyDescent="0.35">
      <c r="A1" s="1" t="s">
        <v>13</v>
      </c>
    </row>
    <row r="3" spans="1:7" ht="15.75" x14ac:dyDescent="0.25">
      <c r="A3" s="32" t="s">
        <v>11</v>
      </c>
      <c r="B3" s="33"/>
      <c r="C3" s="33"/>
      <c r="D3" s="34"/>
      <c r="E3" s="28"/>
    </row>
    <row r="4" spans="1:7" x14ac:dyDescent="0.2">
      <c r="A4" s="2" t="s">
        <v>5</v>
      </c>
      <c r="B4" s="20" t="s">
        <v>12</v>
      </c>
      <c r="C4" s="37" t="s">
        <v>0</v>
      </c>
      <c r="D4" s="38"/>
      <c r="E4" s="29"/>
    </row>
    <row r="5" spans="1:7" x14ac:dyDescent="0.2">
      <c r="A5" s="4" t="s">
        <v>1</v>
      </c>
      <c r="B5" s="21"/>
      <c r="C5" s="13" t="s">
        <v>2</v>
      </c>
      <c r="D5" s="15" t="s">
        <v>3</v>
      </c>
    </row>
    <row r="6" spans="1:7" x14ac:dyDescent="0.2">
      <c r="A6" s="16">
        <v>0.1057</v>
      </c>
      <c r="B6" s="7">
        <v>41974</v>
      </c>
      <c r="C6" s="9">
        <f t="shared" ref="C6:C17" si="0">A6*14000000</f>
        <v>1479800</v>
      </c>
      <c r="D6" s="8">
        <v>1936000</v>
      </c>
      <c r="G6" t="s">
        <v>4</v>
      </c>
    </row>
    <row r="7" spans="1:7" x14ac:dyDescent="0.2">
      <c r="A7" s="16">
        <v>0.12740000000000001</v>
      </c>
      <c r="B7" s="6">
        <v>41640</v>
      </c>
      <c r="C7" s="9">
        <f t="shared" si="0"/>
        <v>1783600.0000000002</v>
      </c>
      <c r="D7" s="8">
        <v>1812000</v>
      </c>
    </row>
    <row r="8" spans="1:7" x14ac:dyDescent="0.2">
      <c r="A8" s="22">
        <v>0.1124</v>
      </c>
      <c r="B8" s="23" t="s">
        <v>9</v>
      </c>
      <c r="C8" s="9">
        <f t="shared" si="0"/>
        <v>1573600</v>
      </c>
      <c r="D8" s="8">
        <v>1019000</v>
      </c>
    </row>
    <row r="9" spans="1:7" x14ac:dyDescent="0.2">
      <c r="A9" s="16">
        <v>0.1024</v>
      </c>
      <c r="B9" s="7">
        <v>42064</v>
      </c>
      <c r="C9" s="9">
        <f t="shared" si="0"/>
        <v>1433600</v>
      </c>
      <c r="D9" s="8">
        <v>1442000</v>
      </c>
    </row>
    <row r="10" spans="1:7" x14ac:dyDescent="0.2">
      <c r="A10" s="17">
        <v>7.1599999999999997E-2</v>
      </c>
      <c r="B10" s="7">
        <v>42095</v>
      </c>
      <c r="C10" s="9">
        <f t="shared" si="0"/>
        <v>1002400</v>
      </c>
      <c r="D10" s="8">
        <v>866000</v>
      </c>
    </row>
    <row r="11" spans="1:7" x14ac:dyDescent="0.2">
      <c r="A11" s="16">
        <v>7.0800000000000002E-2</v>
      </c>
      <c r="B11" s="7">
        <v>42125</v>
      </c>
      <c r="C11" s="9">
        <f t="shared" si="0"/>
        <v>991200</v>
      </c>
      <c r="D11" s="8">
        <v>1176000</v>
      </c>
    </row>
    <row r="12" spans="1:7" x14ac:dyDescent="0.2">
      <c r="A12" s="16">
        <v>5.5800000000000002E-2</v>
      </c>
      <c r="B12" s="7">
        <v>42156</v>
      </c>
      <c r="C12" s="9">
        <f t="shared" si="0"/>
        <v>781200</v>
      </c>
      <c r="D12" s="8">
        <v>826000</v>
      </c>
    </row>
    <row r="13" spans="1:7" x14ac:dyDescent="0.2">
      <c r="A13" s="16">
        <v>5.5800000000000002E-2</v>
      </c>
      <c r="B13" s="7">
        <v>42186</v>
      </c>
      <c r="C13" s="9">
        <f t="shared" si="0"/>
        <v>781200</v>
      </c>
      <c r="D13" s="8">
        <v>1078000</v>
      </c>
    </row>
    <row r="14" spans="1:7" x14ac:dyDescent="0.2">
      <c r="A14" s="16">
        <v>0.05</v>
      </c>
      <c r="B14" s="7">
        <v>42217</v>
      </c>
      <c r="C14" s="9">
        <f t="shared" si="0"/>
        <v>700000</v>
      </c>
      <c r="D14" s="8">
        <v>762000</v>
      </c>
    </row>
    <row r="15" spans="1:7" x14ac:dyDescent="0.2">
      <c r="A15" s="16">
        <v>6.3299999999999995E-2</v>
      </c>
      <c r="B15" s="7">
        <v>42248</v>
      </c>
      <c r="C15" s="9">
        <f t="shared" si="0"/>
        <v>886199.99999999988</v>
      </c>
      <c r="D15" s="8">
        <v>1018000</v>
      </c>
    </row>
    <row r="16" spans="1:7" x14ac:dyDescent="0.2">
      <c r="A16" s="16">
        <v>9.0800000000000006E-2</v>
      </c>
      <c r="B16" s="7">
        <v>42278</v>
      </c>
      <c r="C16" s="9">
        <f t="shared" si="0"/>
        <v>1271200</v>
      </c>
      <c r="D16" s="8">
        <v>541000</v>
      </c>
    </row>
    <row r="17" spans="1:10" x14ac:dyDescent="0.2">
      <c r="A17" s="16">
        <v>9.4100000000000003E-2</v>
      </c>
      <c r="B17" s="7">
        <v>42309</v>
      </c>
      <c r="C17" s="9">
        <f t="shared" si="0"/>
        <v>1317400</v>
      </c>
      <c r="D17" s="8">
        <v>1940000</v>
      </c>
    </row>
    <row r="18" spans="1:10" s="18" customFormat="1" x14ac:dyDescent="0.2">
      <c r="A18" s="24"/>
      <c r="B18" s="20" t="s">
        <v>8</v>
      </c>
      <c r="C18" s="31">
        <f>SUM(C6:C17)</f>
        <v>14001400</v>
      </c>
      <c r="D18" s="31">
        <f>SUM(D6:D17)</f>
        <v>14416000</v>
      </c>
    </row>
    <row r="20" spans="1:10" x14ac:dyDescent="0.2">
      <c r="A20" s="24"/>
      <c r="B20" s="24"/>
      <c r="C20" s="24"/>
      <c r="D20" s="24"/>
      <c r="E20" s="24"/>
    </row>
    <row r="21" spans="1:10" ht="15.75" x14ac:dyDescent="0.25">
      <c r="A21" s="32" t="s">
        <v>10</v>
      </c>
      <c r="B21" s="33"/>
      <c r="C21" s="33"/>
      <c r="D21" s="34"/>
      <c r="E21" s="24" t="s">
        <v>4</v>
      </c>
    </row>
    <row r="22" spans="1:10" ht="12.75" customHeight="1" x14ac:dyDescent="0.25">
      <c r="A22" s="2" t="s">
        <v>6</v>
      </c>
      <c r="B22" s="20" t="s">
        <v>12</v>
      </c>
      <c r="C22" s="35" t="s">
        <v>0</v>
      </c>
      <c r="D22" s="36"/>
      <c r="E22" s="3"/>
      <c r="F22" s="3"/>
    </row>
    <row r="23" spans="1:10" x14ac:dyDescent="0.2">
      <c r="A23" s="4" t="s">
        <v>1</v>
      </c>
      <c r="B23" s="5"/>
      <c r="C23" s="13" t="s">
        <v>2</v>
      </c>
      <c r="D23" s="15" t="s">
        <v>3</v>
      </c>
      <c r="E23" s="10"/>
      <c r="F23" s="10"/>
      <c r="J23" t="s">
        <v>4</v>
      </c>
    </row>
    <row r="24" spans="1:10" x14ac:dyDescent="0.2">
      <c r="A24" s="16">
        <v>0.1057</v>
      </c>
      <c r="B24" s="7">
        <v>41974</v>
      </c>
      <c r="C24" s="14">
        <f>A24*1500000</f>
        <v>158550</v>
      </c>
      <c r="D24" s="12">
        <v>216500</v>
      </c>
      <c r="E24" s="11"/>
      <c r="F24" s="11"/>
    </row>
    <row r="25" spans="1:10" x14ac:dyDescent="0.2">
      <c r="A25" s="16">
        <v>0.12740000000000001</v>
      </c>
      <c r="B25" s="6">
        <v>42005</v>
      </c>
      <c r="C25" s="14">
        <f>A25*1500000</f>
        <v>191100.00000000003</v>
      </c>
      <c r="D25" s="12">
        <v>211000</v>
      </c>
      <c r="E25" s="24"/>
      <c r="F25" s="11"/>
    </row>
    <row r="26" spans="1:10" x14ac:dyDescent="0.2">
      <c r="A26" s="16">
        <v>0.1124</v>
      </c>
      <c r="B26" s="7">
        <v>42036</v>
      </c>
      <c r="C26" s="14">
        <f>A26*1500000</f>
        <v>168600</v>
      </c>
      <c r="D26" s="8">
        <v>95350</v>
      </c>
      <c r="E26" s="24"/>
      <c r="F26" s="11"/>
    </row>
    <row r="27" spans="1:10" x14ac:dyDescent="0.2">
      <c r="A27" s="16">
        <v>0.1024</v>
      </c>
      <c r="B27" s="7">
        <v>42064</v>
      </c>
      <c r="C27" s="14">
        <f>A27*1500000</f>
        <v>153600</v>
      </c>
      <c r="D27" s="8">
        <v>128950</v>
      </c>
      <c r="E27" s="24"/>
      <c r="F27" s="11"/>
    </row>
    <row r="28" spans="1:10" x14ac:dyDescent="0.2">
      <c r="A28" s="17">
        <v>7.1599999999999997E-2</v>
      </c>
      <c r="B28" s="7">
        <v>42095</v>
      </c>
      <c r="C28" s="14">
        <f>A28*1500000</f>
        <v>107400</v>
      </c>
      <c r="D28" s="8">
        <v>73800</v>
      </c>
      <c r="E28" s="24"/>
      <c r="F28" s="11"/>
    </row>
    <row r="29" spans="1:10" x14ac:dyDescent="0.2">
      <c r="A29" s="16">
        <v>7.0800000000000002E-2</v>
      </c>
      <c r="B29" s="7">
        <v>42125</v>
      </c>
      <c r="C29" s="14">
        <f t="shared" ref="C29:C34" si="1">A29*1500000</f>
        <v>106200</v>
      </c>
      <c r="D29" s="8">
        <v>123700</v>
      </c>
      <c r="E29" s="24"/>
      <c r="F29" s="11"/>
    </row>
    <row r="30" spans="1:10" x14ac:dyDescent="0.2">
      <c r="A30" s="16">
        <v>5.5800000000000002E-2</v>
      </c>
      <c r="B30" s="7">
        <v>42156</v>
      </c>
      <c r="C30" s="14">
        <f t="shared" si="1"/>
        <v>83700</v>
      </c>
      <c r="D30" s="8">
        <v>92850</v>
      </c>
      <c r="E30" s="24"/>
      <c r="F30" s="11"/>
    </row>
    <row r="31" spans="1:10" x14ac:dyDescent="0.2">
      <c r="A31" s="16">
        <v>5.5800000000000002E-2</v>
      </c>
      <c r="B31" s="7">
        <v>42186</v>
      </c>
      <c r="C31" s="14">
        <f t="shared" si="1"/>
        <v>83700</v>
      </c>
      <c r="D31" s="8">
        <v>111700</v>
      </c>
      <c r="E31" s="24"/>
      <c r="F31" s="11"/>
    </row>
    <row r="32" spans="1:10" x14ac:dyDescent="0.2">
      <c r="A32" s="16">
        <v>0.05</v>
      </c>
      <c r="B32" s="7">
        <v>42217</v>
      </c>
      <c r="C32" s="14">
        <f t="shared" si="1"/>
        <v>75000</v>
      </c>
      <c r="D32" s="8">
        <v>67100</v>
      </c>
      <c r="E32" s="24"/>
      <c r="F32" s="11"/>
    </row>
    <row r="33" spans="1:6" x14ac:dyDescent="0.2">
      <c r="A33" s="16">
        <v>6.3299999999999995E-2</v>
      </c>
      <c r="B33" s="7">
        <v>42248</v>
      </c>
      <c r="C33" s="14">
        <f t="shared" si="1"/>
        <v>94950</v>
      </c>
      <c r="D33" s="8">
        <v>73500</v>
      </c>
      <c r="E33" s="24"/>
      <c r="F33" s="11"/>
    </row>
    <row r="34" spans="1:6" x14ac:dyDescent="0.2">
      <c r="A34" s="16">
        <v>9.0800000000000006E-2</v>
      </c>
      <c r="B34" s="7">
        <v>42278</v>
      </c>
      <c r="C34" s="14">
        <f t="shared" si="1"/>
        <v>136200</v>
      </c>
      <c r="D34" s="12">
        <v>33200</v>
      </c>
      <c r="E34" s="24"/>
      <c r="F34" s="11"/>
    </row>
    <row r="35" spans="1:6" x14ac:dyDescent="0.2">
      <c r="A35" s="16">
        <v>9.4100000000000003E-2</v>
      </c>
      <c r="B35" s="7">
        <v>42309</v>
      </c>
      <c r="C35" s="14">
        <f>A35*1500000</f>
        <v>141150</v>
      </c>
      <c r="D35" s="8">
        <v>177300</v>
      </c>
      <c r="E35" s="24"/>
      <c r="F35" s="11"/>
    </row>
    <row r="36" spans="1:6" s="18" customFormat="1" x14ac:dyDescent="0.2">
      <c r="A36" s="24"/>
      <c r="B36" s="20" t="s">
        <v>8</v>
      </c>
      <c r="C36" s="30">
        <f>SUM(C24:C35)</f>
        <v>1500150</v>
      </c>
      <c r="D36" s="30">
        <f>SUM(D24:D35)</f>
        <v>1404950</v>
      </c>
      <c r="E36" s="26"/>
      <c r="F36" s="19"/>
    </row>
    <row r="37" spans="1:6" x14ac:dyDescent="0.2">
      <c r="E37" s="24"/>
    </row>
    <row r="38" spans="1:6" x14ac:dyDescent="0.2">
      <c r="A38" s="24"/>
      <c r="B38" s="24"/>
      <c r="C38" s="24" t="s">
        <v>4</v>
      </c>
      <c r="D38" s="27"/>
      <c r="E38" s="24"/>
    </row>
    <row r="39" spans="1:6" x14ac:dyDescent="0.2">
      <c r="A39" s="24"/>
      <c r="B39" s="24"/>
      <c r="C39" s="24"/>
      <c r="D39" s="24" t="s">
        <v>4</v>
      </c>
      <c r="E39" s="24"/>
    </row>
    <row r="40" spans="1:6" ht="15.75" x14ac:dyDescent="0.25">
      <c r="A40" s="32" t="s">
        <v>7</v>
      </c>
      <c r="B40" s="33"/>
      <c r="C40" s="33"/>
      <c r="D40" s="34"/>
      <c r="E40" s="24"/>
    </row>
    <row r="41" spans="1:6" ht="12.75" customHeight="1" x14ac:dyDescent="0.25">
      <c r="A41" s="2" t="s">
        <v>6</v>
      </c>
      <c r="B41" s="20" t="s">
        <v>12</v>
      </c>
      <c r="C41" s="35" t="s">
        <v>0</v>
      </c>
      <c r="D41" s="36"/>
      <c r="E41" s="24"/>
    </row>
    <row r="42" spans="1:6" x14ac:dyDescent="0.2">
      <c r="A42" s="4" t="s">
        <v>1</v>
      </c>
      <c r="B42" s="5"/>
      <c r="C42" s="13" t="s">
        <v>2</v>
      </c>
      <c r="D42" s="15" t="s">
        <v>3</v>
      </c>
      <c r="E42" s="24"/>
    </row>
    <row r="43" spans="1:6" x14ac:dyDescent="0.2">
      <c r="A43" s="16">
        <v>0.1057</v>
      </c>
      <c r="B43" s="7">
        <v>41974</v>
      </c>
      <c r="C43" s="14">
        <f t="shared" ref="C43:D55" si="2">C6+C24</f>
        <v>1638350</v>
      </c>
      <c r="D43" s="12">
        <f t="shared" si="2"/>
        <v>2152500</v>
      </c>
      <c r="E43" s="24"/>
    </row>
    <row r="44" spans="1:6" x14ac:dyDescent="0.2">
      <c r="A44" s="16">
        <v>0.12740000000000001</v>
      </c>
      <c r="B44" s="6">
        <v>42005</v>
      </c>
      <c r="C44" s="14">
        <f t="shared" si="2"/>
        <v>1974700.0000000002</v>
      </c>
      <c r="D44" s="12">
        <f t="shared" si="2"/>
        <v>2023000</v>
      </c>
      <c r="E44" s="24"/>
    </row>
    <row r="45" spans="1:6" x14ac:dyDescent="0.2">
      <c r="A45" s="16">
        <v>0.1124</v>
      </c>
      <c r="B45" s="7">
        <v>42036</v>
      </c>
      <c r="C45" s="14">
        <f t="shared" si="2"/>
        <v>1742200</v>
      </c>
      <c r="D45" s="12">
        <f t="shared" si="2"/>
        <v>1114350</v>
      </c>
      <c r="E45" s="24"/>
    </row>
    <row r="46" spans="1:6" x14ac:dyDescent="0.2">
      <c r="A46" s="16">
        <v>0.1024</v>
      </c>
      <c r="B46" s="7">
        <v>42064</v>
      </c>
      <c r="C46" s="14">
        <f t="shared" si="2"/>
        <v>1587200</v>
      </c>
      <c r="D46" s="12">
        <f t="shared" si="2"/>
        <v>1570950</v>
      </c>
      <c r="E46" s="24"/>
    </row>
    <row r="47" spans="1:6" x14ac:dyDescent="0.2">
      <c r="A47" s="17">
        <v>7.1599999999999997E-2</v>
      </c>
      <c r="B47" s="7">
        <v>42095</v>
      </c>
      <c r="C47" s="14">
        <f t="shared" si="2"/>
        <v>1109800</v>
      </c>
      <c r="D47" s="12">
        <f t="shared" si="2"/>
        <v>939800</v>
      </c>
      <c r="E47" s="24"/>
    </row>
    <row r="48" spans="1:6" x14ac:dyDescent="0.2">
      <c r="A48" s="16">
        <v>7.0800000000000002E-2</v>
      </c>
      <c r="B48" s="7">
        <v>42125</v>
      </c>
      <c r="C48" s="14">
        <f t="shared" si="2"/>
        <v>1097400</v>
      </c>
      <c r="D48" s="12">
        <f t="shared" si="2"/>
        <v>1299700</v>
      </c>
      <c r="E48" s="24"/>
    </row>
    <row r="49" spans="1:15" x14ac:dyDescent="0.2">
      <c r="A49" s="16">
        <v>5.5800000000000002E-2</v>
      </c>
      <c r="B49" s="7">
        <v>42156</v>
      </c>
      <c r="C49" s="14">
        <f t="shared" si="2"/>
        <v>864900</v>
      </c>
      <c r="D49" s="12">
        <f t="shared" si="2"/>
        <v>918850</v>
      </c>
      <c r="E49" s="24"/>
    </row>
    <row r="50" spans="1:15" x14ac:dyDescent="0.2">
      <c r="A50" s="16">
        <v>5.5800000000000002E-2</v>
      </c>
      <c r="B50" s="7">
        <v>42186</v>
      </c>
      <c r="C50" s="14">
        <f t="shared" si="2"/>
        <v>864900</v>
      </c>
      <c r="D50" s="12">
        <f t="shared" si="2"/>
        <v>1189700</v>
      </c>
      <c r="E50" s="24"/>
    </row>
    <row r="51" spans="1:15" x14ac:dyDescent="0.2">
      <c r="A51" s="16">
        <v>0.05</v>
      </c>
      <c r="B51" s="7">
        <v>42217</v>
      </c>
      <c r="C51" s="14">
        <f t="shared" si="2"/>
        <v>775000</v>
      </c>
      <c r="D51" s="12">
        <f t="shared" si="2"/>
        <v>829100</v>
      </c>
      <c r="E51" s="24"/>
    </row>
    <row r="52" spans="1:15" x14ac:dyDescent="0.2">
      <c r="A52" s="16">
        <v>6.3299999999999995E-2</v>
      </c>
      <c r="B52" s="7">
        <v>42248</v>
      </c>
      <c r="C52" s="14">
        <f t="shared" si="2"/>
        <v>981149.99999999988</v>
      </c>
      <c r="D52" s="12">
        <f t="shared" si="2"/>
        <v>1091500</v>
      </c>
      <c r="E52" s="24"/>
    </row>
    <row r="53" spans="1:15" x14ac:dyDescent="0.2">
      <c r="A53" s="16">
        <v>9.0800000000000006E-2</v>
      </c>
      <c r="B53" s="7">
        <v>42278</v>
      </c>
      <c r="C53" s="14">
        <f t="shared" si="2"/>
        <v>1407400</v>
      </c>
      <c r="D53" s="12">
        <f t="shared" si="2"/>
        <v>574200</v>
      </c>
      <c r="E53" s="24"/>
    </row>
    <row r="54" spans="1:15" x14ac:dyDescent="0.2">
      <c r="A54" s="16">
        <v>9.4100000000000003E-2</v>
      </c>
      <c r="B54" s="7">
        <v>42309</v>
      </c>
      <c r="C54" s="14">
        <f t="shared" si="2"/>
        <v>1458550</v>
      </c>
      <c r="D54" s="12">
        <f t="shared" si="2"/>
        <v>2117300</v>
      </c>
      <c r="E54" s="24"/>
    </row>
    <row r="55" spans="1:15" x14ac:dyDescent="0.2">
      <c r="B55" s="25" t="s">
        <v>8</v>
      </c>
      <c r="C55" s="12">
        <f t="shared" si="2"/>
        <v>15501550</v>
      </c>
      <c r="D55" s="12">
        <f t="shared" si="2"/>
        <v>15820950</v>
      </c>
      <c r="E55" s="24"/>
    </row>
    <row r="56" spans="1:15" x14ac:dyDescent="0.2">
      <c r="E56" s="24"/>
      <c r="O56" t="s">
        <v>4</v>
      </c>
    </row>
  </sheetData>
  <mergeCells count="6">
    <mergeCell ref="A3:D3"/>
    <mergeCell ref="A21:D21"/>
    <mergeCell ref="C22:D22"/>
    <mergeCell ref="C41:D41"/>
    <mergeCell ref="A40:D40"/>
    <mergeCell ref="C4:D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opbrengsten</vt:lpstr>
    </vt:vector>
  </TitlesOfParts>
  <Company>Trimbos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olthuis</dc:creator>
  <cp:lastModifiedBy>Olthuis</cp:lastModifiedBy>
  <cp:lastPrinted>2015-11-08T19:27:48Z</cp:lastPrinted>
  <dcterms:created xsi:type="dcterms:W3CDTF">2011-09-07T10:32:04Z</dcterms:created>
  <dcterms:modified xsi:type="dcterms:W3CDTF">2015-12-08T19:43:03Z</dcterms:modified>
</cp:coreProperties>
</file>